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7. Июль\"/>
    </mc:Choice>
  </mc:AlternateContent>
  <bookViews>
    <workbookView xWindow="0" yWindow="0" windowWidth="28800" windowHeight="118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O27" i="1" s="1"/>
  <c r="N21" i="1"/>
  <c r="M21" i="1"/>
  <c r="O20" i="1"/>
  <c r="N20" i="1"/>
  <c r="N27" i="1" s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<sst xmlns="http://schemas.openxmlformats.org/spreadsheetml/2006/main" count="81" uniqueCount="73">
  <si>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</si>
  <si>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</si>
  <si>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</si>
  <si>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</si>
  <si>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</si>
  <si>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</si>
  <si>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</si>
  <si>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</si>
  <si>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</si>
  <si>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</si>
  <si>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</si>
  <si>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</si>
  <si>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</si>
  <si>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</si>
  <si>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</si>
  <si>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</si>
  <si>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</si>
  <si>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</si>
  <si>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</si>
  <si>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</si>
  <si>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</si>
  <si>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</si>
  <si>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</si>
  <si>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</si>
  <si>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район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</si>
  <si>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</si>
  <si>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</si>
  <si>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</si>
  <si>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</si>
  <si>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</si>
  <si>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</si>
  <si>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</si>
  <si>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район</t>
  </si>
  <si>
    <t>Тюхтетский мунициральный округ</t>
  </si>
  <si>
    <t>Назаровский район</t>
  </si>
  <si>
    <t>Ужурский район</t>
  </si>
  <si>
    <t>Шарыповский мунициральный округ</t>
  </si>
  <si>
    <t>Новоселовский район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</si>
  <si>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</si>
  <si>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</si>
  <si>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</si>
  <si>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</si>
  <si>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</si>
  <si>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</si>
  <si>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</si>
  <si>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</si>
  <si>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</si>
  <si>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</si>
  <si>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мунициральный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</si>
  <si>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</si>
  <si>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</si>
  <si>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</si>
  <si>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</si>
  <si>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</si>
  <si>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</si>
  <si>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</si>
  <si>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</si>
  <si>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</si>
  <si>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</si>
  <si>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</si>
  <si>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</si>
  <si>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</si>
  <si>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</si>
  <si>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</si>
  <si>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</si>
  <si>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+/- 2024/2023, тонн</t>
  </si>
  <si>
    <t>всего</t>
  </si>
  <si>
    <t>Разница к 2023 году +/-</t>
  </si>
  <si>
    <t>на 1 июля</t>
  </si>
  <si>
    <t xml:space="preserve"> на 17 июля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</si>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</sst>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"/>
    <numFmt numFmtId="167" formatCode="#,##0.0_р_."/>
    <numFmt numFmtId="168" formatCode="_-* #,##0.00_р_._-;\-* #,##0.00_р_._-;_-* &quot;-&quot;??_р_._-;_-@_-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14" fontId="5" fillId="2" borderId="0" xfId="0" applyNumberFormat="1" applyFont="1" applyFill="1" applyBorder="1" applyAlignment="1">
      <alignment horizontal="left" vertical="center"/>
    </xf>
    <xf numFmtId="14" fontId="5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5" fillId="3" borderId="9" xfId="0" applyNumberFormat="1" applyFont="1" applyFill="1" applyBorder="1" applyAlignment="1">
      <alignment vertical="center"/>
    </xf>
    <xf numFmtId="164" fontId="5" fillId="3" borderId="5" xfId="0" applyNumberFormat="1" applyFont="1" applyFill="1" applyBorder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/>
    </xf>
    <xf numFmtId="164" fontId="5" fillId="3" borderId="9" xfId="0" applyNumberFormat="1" applyFont="1" applyFill="1" applyBorder="1" applyAlignment="1">
      <alignment horizontal="left" vertical="center"/>
    </xf>
    <xf numFmtId="166" fontId="5" fillId="3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7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/>
    </xf>
    <xf numFmtId="167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horizontal="center" vertical="center"/>
    </xf>
    <xf numFmtId="169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%20(&#1064;&#1045;&#1050;&#105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55.127000000000002</v>
          </cell>
          <cell r="X9">
            <v>1870</v>
          </cell>
          <cell r="Y9">
            <v>45.7</v>
          </cell>
        </row>
        <row r="10">
          <cell r="W10">
            <v>4.68</v>
          </cell>
          <cell r="X10">
            <v>366</v>
          </cell>
          <cell r="Y10">
            <v>4.5999999999999996</v>
          </cell>
        </row>
        <row r="11">
          <cell r="W11">
            <v>53.04</v>
          </cell>
          <cell r="X11">
            <v>3333</v>
          </cell>
          <cell r="Y11">
            <v>55.7</v>
          </cell>
        </row>
        <row r="12">
          <cell r="W12">
            <v>10.59</v>
          </cell>
          <cell r="X12">
            <v>740</v>
          </cell>
          <cell r="Y12">
            <v>10</v>
          </cell>
        </row>
        <row r="13">
          <cell r="W13">
            <v>3.75</v>
          </cell>
          <cell r="X13">
            <v>378</v>
          </cell>
          <cell r="Y13">
            <v>4.3499999999999996</v>
          </cell>
        </row>
        <row r="14">
          <cell r="W14">
            <v>0.65700000000000003</v>
          </cell>
          <cell r="X14">
            <v>59</v>
          </cell>
          <cell r="Y14">
            <v>0.84</v>
          </cell>
        </row>
        <row r="15">
          <cell r="W15">
            <v>14.66</v>
          </cell>
          <cell r="X15">
            <v>1015</v>
          </cell>
          <cell r="Y15">
            <v>15.6</v>
          </cell>
        </row>
        <row r="16">
          <cell r="W16">
            <v>20.010000000000002</v>
          </cell>
          <cell r="X16">
            <v>1285</v>
          </cell>
          <cell r="Y16">
            <v>18.600000000000001</v>
          </cell>
        </row>
        <row r="17">
          <cell r="W17">
            <v>2.5099999999999998</v>
          </cell>
          <cell r="X17">
            <v>186</v>
          </cell>
          <cell r="Y17">
            <v>2.6480000000000001</v>
          </cell>
        </row>
        <row r="18">
          <cell r="W18">
            <v>1.55</v>
          </cell>
          <cell r="X18">
            <v>828</v>
          </cell>
          <cell r="Y18">
            <v>7.1</v>
          </cell>
        </row>
        <row r="19">
          <cell r="W19">
            <v>0.98</v>
          </cell>
          <cell r="X19">
            <v>150</v>
          </cell>
          <cell r="Y19">
            <v>1.6</v>
          </cell>
        </row>
        <row r="20">
          <cell r="W20">
            <v>2.57</v>
          </cell>
          <cell r="X20">
            <v>1082</v>
          </cell>
          <cell r="Y20">
            <v>8.9</v>
          </cell>
        </row>
        <row r="21">
          <cell r="W21">
            <v>0.67</v>
          </cell>
          <cell r="X21">
            <v>466</v>
          </cell>
          <cell r="Y21">
            <v>7.3</v>
          </cell>
        </row>
        <row r="22">
          <cell r="W22">
            <v>0.3</v>
          </cell>
          <cell r="X22">
            <v>38</v>
          </cell>
          <cell r="Y22">
            <v>0.4</v>
          </cell>
        </row>
        <row r="23">
          <cell r="W23">
            <v>204.03</v>
          </cell>
          <cell r="X23">
            <v>10626</v>
          </cell>
          <cell r="Y23">
            <v>226</v>
          </cell>
        </row>
        <row r="25">
          <cell r="W25">
            <v>91</v>
          </cell>
          <cell r="X25">
            <v>4038</v>
          </cell>
          <cell r="Y25">
            <v>88.9</v>
          </cell>
        </row>
        <row r="26">
          <cell r="W26">
            <v>153.99</v>
          </cell>
          <cell r="X26">
            <v>7295</v>
          </cell>
          <cell r="Y26">
            <v>119.2</v>
          </cell>
        </row>
        <row r="27">
          <cell r="W27">
            <v>10.92</v>
          </cell>
          <cell r="X27">
            <v>760</v>
          </cell>
          <cell r="Y27">
            <v>13.2</v>
          </cell>
        </row>
        <row r="28">
          <cell r="W28">
            <v>43.546999999999997</v>
          </cell>
          <cell r="X28">
            <v>2582</v>
          </cell>
          <cell r="Y28">
            <v>41.9</v>
          </cell>
        </row>
        <row r="29">
          <cell r="W29">
            <v>115.2</v>
          </cell>
          <cell r="X29">
            <v>4971</v>
          </cell>
          <cell r="Y29">
            <v>112.7</v>
          </cell>
        </row>
        <row r="30">
          <cell r="W30">
            <v>10.172000000000001</v>
          </cell>
          <cell r="X30">
            <v>641</v>
          </cell>
          <cell r="Y30">
            <v>9.5</v>
          </cell>
        </row>
        <row r="31">
          <cell r="W31">
            <v>34.5</v>
          </cell>
          <cell r="X31">
            <v>1500</v>
          </cell>
          <cell r="Y31">
            <v>33.799999999999997</v>
          </cell>
        </row>
        <row r="32">
          <cell r="W32">
            <v>0.66</v>
          </cell>
          <cell r="X32">
            <v>102</v>
          </cell>
          <cell r="Y32">
            <v>1.2</v>
          </cell>
        </row>
        <row r="33">
          <cell r="W33">
            <v>46.99</v>
          </cell>
          <cell r="X33">
            <v>2365</v>
          </cell>
          <cell r="Y33">
            <v>45.6</v>
          </cell>
        </row>
        <row r="34">
          <cell r="W34">
            <v>10.72</v>
          </cell>
          <cell r="X34">
            <v>797</v>
          </cell>
          <cell r="Y34">
            <v>11.8</v>
          </cell>
        </row>
        <row r="35">
          <cell r="W35">
            <v>9.67</v>
          </cell>
          <cell r="X35">
            <v>1357</v>
          </cell>
          <cell r="Y35">
            <v>15.1</v>
          </cell>
        </row>
        <row r="37">
          <cell r="W37">
            <v>1.2</v>
          </cell>
          <cell r="X37">
            <v>100</v>
          </cell>
          <cell r="Y37">
            <v>1.3</v>
          </cell>
        </row>
        <row r="38">
          <cell r="W38">
            <v>203.83</v>
          </cell>
          <cell r="X38">
            <v>7269</v>
          </cell>
          <cell r="Y38">
            <v>194.5</v>
          </cell>
        </row>
        <row r="39">
          <cell r="W39">
            <v>7.399</v>
          </cell>
          <cell r="X39">
            <v>440</v>
          </cell>
          <cell r="Y39">
            <v>8.1999999999999993</v>
          </cell>
        </row>
        <row r="40">
          <cell r="W40">
            <v>16.57</v>
          </cell>
          <cell r="X40">
            <v>1386</v>
          </cell>
          <cell r="Y40">
            <v>21.7</v>
          </cell>
        </row>
        <row r="41">
          <cell r="W41">
            <v>169.31</v>
          </cell>
          <cell r="X41">
            <v>5878</v>
          </cell>
          <cell r="Y41">
            <v>146.30000000000001</v>
          </cell>
        </row>
        <row r="43">
          <cell r="W43">
            <v>1300.8019999999999</v>
          </cell>
          <cell r="X43">
            <v>63903</v>
          </cell>
          <cell r="Y43">
            <v>1274.2380000000001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66"/>
  <sheetViews>
    <sheetView tabSelected="1" topLeftCell="A2" zoomScale="60" zoomScaleNormal="60" zoomScaleSheetLayoutView="80" workbookViewId="0">
      <selection activeCell="B19" sqref="B19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45490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2024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набора'!X7</f>
        <v>2022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55.537999999999997</v>
      </c>
      <c r="C10" s="61">
        <v>0.41099999999999426</v>
      </c>
      <c r="D10" s="61">
        <v>46.29</v>
      </c>
      <c r="E10" s="62">
        <v>1851</v>
      </c>
      <c r="F10" s="62">
        <v>1847</v>
      </c>
      <c r="G10" s="61">
        <v>30.004321988114533</v>
      </c>
      <c r="H10" s="63">
        <v>0.22204213938411499</v>
      </c>
      <c r="I10" s="61">
        <v>25.062263129399025</v>
      </c>
      <c r="J10" s="61">
        <v>9.2479999999999976</v>
      </c>
      <c r="K10" s="61">
        <v>4.9420588587155088</v>
      </c>
      <c r="L10" s="61">
        <v>57.741999999999997</v>
      </c>
      <c r="M10" s="64">
        <f>'[1]Исходный для набора'!W9</f>
        <v>55.127000000000002</v>
      </c>
      <c r="N10" s="65">
        <f>'[1]Исходный для набора'!X9</f>
        <v>1870</v>
      </c>
      <c r="O10" s="64">
        <f>'[1]Исходный для набора'!Y9</f>
        <v>45.7</v>
      </c>
    </row>
    <row r="11" spans="1:23" ht="18.75" x14ac:dyDescent="0.3">
      <c r="A11" s="60" t="s">
        <v>22</v>
      </c>
      <c r="B11" s="61">
        <v>203.63</v>
      </c>
      <c r="C11" s="61">
        <v>-0.40000000000000568</v>
      </c>
      <c r="D11" s="61">
        <v>227.97</v>
      </c>
      <c r="E11" s="62">
        <v>9497</v>
      </c>
      <c r="F11" s="62">
        <v>10706</v>
      </c>
      <c r="G11" s="61">
        <v>21.4415078445825</v>
      </c>
      <c r="H11" s="63">
        <v>-4.2118563756975647E-2</v>
      </c>
      <c r="I11" s="61">
        <v>21.293667102559315</v>
      </c>
      <c r="J11" s="61">
        <v>-24.340000000000003</v>
      </c>
      <c r="K11" s="61">
        <v>0.14784074202318465</v>
      </c>
      <c r="L11" s="61">
        <v>215.4</v>
      </c>
      <c r="M11" s="64">
        <f>'[1]Исходный для набора'!W23</f>
        <v>204.03</v>
      </c>
      <c r="N11" s="65">
        <f>'[1]Исходный для набора'!X23</f>
        <v>10626</v>
      </c>
      <c r="O11" s="64">
        <f>'[1]Исходный для набора'!Y23</f>
        <v>226</v>
      </c>
    </row>
    <row r="12" spans="1:23" ht="18.75" x14ac:dyDescent="0.3">
      <c r="A12" s="60" t="s">
        <v>23</v>
      </c>
      <c r="B12" s="61">
        <v>14.17</v>
      </c>
      <c r="C12" s="61">
        <v>-0.49000000000000021</v>
      </c>
      <c r="D12" s="61">
        <v>15.4</v>
      </c>
      <c r="E12" s="62">
        <v>1017</v>
      </c>
      <c r="F12" s="62">
        <v>1015</v>
      </c>
      <c r="G12" s="61">
        <v>13.933136676499508</v>
      </c>
      <c r="H12" s="63">
        <v>-0.48180924287118998</v>
      </c>
      <c r="I12" s="61">
        <v>15.172413793103448</v>
      </c>
      <c r="J12" s="61">
        <v>-1.2300000000000004</v>
      </c>
      <c r="K12" s="61">
        <v>-1.2392771166039402</v>
      </c>
      <c r="L12" s="61">
        <v>18.34</v>
      </c>
      <c r="M12" s="64">
        <f>'[1]Исходный для набора'!W15</f>
        <v>14.66</v>
      </c>
      <c r="N12" s="65">
        <f>'[1]Исходный для набора'!X15</f>
        <v>1015</v>
      </c>
      <c r="O12" s="64">
        <f>'[1]Исходный для набора'!Y15</f>
        <v>15.6</v>
      </c>
    </row>
    <row r="13" spans="1:23" ht="18.75" x14ac:dyDescent="0.3">
      <c r="A13" s="60" t="s">
        <v>24</v>
      </c>
      <c r="B13" s="61">
        <v>2.57</v>
      </c>
      <c r="C13" s="61">
        <v>0</v>
      </c>
      <c r="D13" s="61">
        <v>5.87</v>
      </c>
      <c r="E13" s="62">
        <v>253</v>
      </c>
      <c r="F13" s="62">
        <v>452</v>
      </c>
      <c r="G13" s="61">
        <v>10.158102766798418</v>
      </c>
      <c r="H13" s="63">
        <v>0</v>
      </c>
      <c r="I13" s="61">
        <v>12.986725663716815</v>
      </c>
      <c r="J13" s="61">
        <v>-3.3000000000000003</v>
      </c>
      <c r="K13" s="61">
        <v>-2.8286228969183966</v>
      </c>
      <c r="L13" s="61">
        <v>2.61</v>
      </c>
      <c r="M13" s="64">
        <f>'[1]Исходный для набора'!W20</f>
        <v>2.57</v>
      </c>
      <c r="N13" s="65">
        <f>'[1]Исходный для набора'!X20</f>
        <v>1082</v>
      </c>
      <c r="O13" s="64">
        <f>'[1]Исходный для набора'!Y20</f>
        <v>8.9</v>
      </c>
    </row>
    <row r="14" spans="1:23" ht="18.75" x14ac:dyDescent="0.3">
      <c r="A14" s="60" t="s">
        <v>25</v>
      </c>
      <c r="B14" s="61">
        <v>10.27</v>
      </c>
      <c r="C14" s="61">
        <v>9.7999999999998977E-2</v>
      </c>
      <c r="D14" s="61">
        <v>9.26</v>
      </c>
      <c r="E14" s="62">
        <v>671</v>
      </c>
      <c r="F14" s="62">
        <v>674</v>
      </c>
      <c r="G14" s="61">
        <v>15.305514157973173</v>
      </c>
      <c r="H14" s="63">
        <v>0.14605067064083244</v>
      </c>
      <c r="I14" s="61">
        <v>13.73887240356083</v>
      </c>
      <c r="J14" s="61">
        <v>1.0099999999999998</v>
      </c>
      <c r="K14" s="61">
        <v>1.566641754412343</v>
      </c>
      <c r="L14" s="61">
        <v>7.2270000000000003</v>
      </c>
      <c r="M14" s="64">
        <f>'[1]Исходный для набора'!W30</f>
        <v>10.172000000000001</v>
      </c>
      <c r="N14" s="65">
        <f>'[1]Исходный для набора'!X30</f>
        <v>641</v>
      </c>
      <c r="O14" s="64">
        <f>'[1]Исходный для набора'!Y30</f>
        <v>9.5</v>
      </c>
    </row>
    <row r="15" spans="1:23" ht="18.75" x14ac:dyDescent="0.3">
      <c r="A15" s="60" t="s">
        <v>26</v>
      </c>
      <c r="B15" s="61">
        <v>0.66</v>
      </c>
      <c r="C15" s="61">
        <v>-1.0000000000000009E-2</v>
      </c>
      <c r="D15" s="61">
        <v>1.07</v>
      </c>
      <c r="E15" s="62">
        <v>117</v>
      </c>
      <c r="F15" s="62">
        <v>219</v>
      </c>
      <c r="G15" s="61">
        <v>5.6410256410256414</v>
      </c>
      <c r="H15" s="63">
        <v>-8.5470085470086055E-2</v>
      </c>
      <c r="I15" s="61">
        <v>4.8858447488584478</v>
      </c>
      <c r="J15" s="61">
        <v>-0.41000000000000003</v>
      </c>
      <c r="K15" s="61">
        <v>0.75518089216719364</v>
      </c>
      <c r="L15" s="61">
        <v>0.78</v>
      </c>
      <c r="M15" s="64">
        <f>'[1]Исходный для набора'!W21</f>
        <v>0.67</v>
      </c>
      <c r="N15" s="65">
        <f>'[1]Исходный для набора'!X21</f>
        <v>466</v>
      </c>
      <c r="O15" s="64">
        <f>'[1]Исходный для набора'!Y21</f>
        <v>7.3</v>
      </c>
    </row>
    <row r="16" spans="1:23" ht="18.75" x14ac:dyDescent="0.3">
      <c r="A16" s="60" t="s">
        <v>27</v>
      </c>
      <c r="B16" s="61">
        <v>47.23</v>
      </c>
      <c r="C16" s="61">
        <v>0.23999999999999488</v>
      </c>
      <c r="D16" s="61">
        <v>45.65</v>
      </c>
      <c r="E16" s="62">
        <v>2507</v>
      </c>
      <c r="F16" s="62">
        <v>2477</v>
      </c>
      <c r="G16" s="61">
        <v>18.839250099720783</v>
      </c>
      <c r="H16" s="63">
        <v>9.5731950538493038E-2</v>
      </c>
      <c r="I16" s="61">
        <v>18.429551877270889</v>
      </c>
      <c r="J16" s="61">
        <v>1.5799999999999983</v>
      </c>
      <c r="K16" s="61">
        <v>0.40969822244989373</v>
      </c>
      <c r="L16" s="61">
        <v>52.43</v>
      </c>
      <c r="M16" s="64">
        <f>'[1]Исходный для набора'!W33</f>
        <v>46.99</v>
      </c>
      <c r="N16" s="65">
        <f>'[1]Исходный для набора'!X33</f>
        <v>2365</v>
      </c>
      <c r="O16" s="64">
        <f>'[1]Исходный для набора'!Y33</f>
        <v>45.6</v>
      </c>
    </row>
    <row r="17" spans="1:21" ht="18.75" x14ac:dyDescent="0.3">
      <c r="A17" s="60" t="s">
        <v>28</v>
      </c>
      <c r="B17" s="61">
        <v>10.72</v>
      </c>
      <c r="C17" s="61">
        <v>0</v>
      </c>
      <c r="D17" s="61">
        <v>10.02</v>
      </c>
      <c r="E17" s="62">
        <v>742</v>
      </c>
      <c r="F17" s="62">
        <v>542</v>
      </c>
      <c r="G17" s="61">
        <v>14.447439353099732</v>
      </c>
      <c r="H17" s="63">
        <v>0</v>
      </c>
      <c r="I17" s="61">
        <v>18.487084870848708</v>
      </c>
      <c r="J17" s="61">
        <v>0.70000000000000107</v>
      </c>
      <c r="K17" s="61">
        <v>-4.0396455177489763</v>
      </c>
      <c r="L17" s="61">
        <v>8.27</v>
      </c>
      <c r="M17" s="64">
        <f>'[1]Исходный для набора'!W34</f>
        <v>10.72</v>
      </c>
      <c r="N17" s="65">
        <f>'[1]Исходный для набора'!X34</f>
        <v>797</v>
      </c>
      <c r="O17" s="64">
        <f>'[1]Исходный для набора'!Y34</f>
        <v>11.8</v>
      </c>
      <c r="U17" s="66"/>
    </row>
    <row r="18" spans="1:21" ht="18.75" x14ac:dyDescent="0.3">
      <c r="A18" s="60" t="s">
        <v>29</v>
      </c>
      <c r="B18" s="61">
        <v>6.98</v>
      </c>
      <c r="C18" s="61">
        <v>-0.41899999999999959</v>
      </c>
      <c r="D18" s="61">
        <v>8.6999999999999993</v>
      </c>
      <c r="E18" s="62">
        <v>470</v>
      </c>
      <c r="F18" s="62">
        <v>440</v>
      </c>
      <c r="G18" s="61">
        <v>14.851063829787234</v>
      </c>
      <c r="H18" s="63">
        <v>-0.89148936170212778</v>
      </c>
      <c r="I18" s="61">
        <v>19.772727272727273</v>
      </c>
      <c r="J18" s="61">
        <v>-1.7199999999999989</v>
      </c>
      <c r="K18" s="61">
        <v>-4.921663442940039</v>
      </c>
      <c r="L18" s="61">
        <v>6.4690000000000003</v>
      </c>
      <c r="M18" s="64">
        <f>'[1]Исходный для набора'!W39</f>
        <v>7.399</v>
      </c>
      <c r="N18" s="65">
        <f>'[1]Исходный для набора'!X39</f>
        <v>440</v>
      </c>
      <c r="O18" s="64">
        <f>'[1]Исходный для набора'!Y39</f>
        <v>8.1999999999999993</v>
      </c>
    </row>
    <row r="19" spans="1:21" ht="18.75" x14ac:dyDescent="0.3">
      <c r="A19" s="67" t="s">
        <v>30</v>
      </c>
      <c r="B19" s="68">
        <v>351.76800000000009</v>
      </c>
      <c r="C19" s="68">
        <v>-0.56999999999999318</v>
      </c>
      <c r="D19" s="68">
        <v>370.2299999999999</v>
      </c>
      <c r="E19" s="69">
        <v>17125</v>
      </c>
      <c r="F19" s="69">
        <v>18372</v>
      </c>
      <c r="G19" s="68">
        <v>20.541197080291976</v>
      </c>
      <c r="H19" s="70">
        <v>-3.3284671532847199E-2</v>
      </c>
      <c r="I19" s="68">
        <v>20.151861528412795</v>
      </c>
      <c r="J19" s="68">
        <v>-18.461999999999819</v>
      </c>
      <c r="K19" s="71">
        <v>0.38933555187918145</v>
      </c>
      <c r="L19" s="68">
        <v>369.26799999999992</v>
      </c>
      <c r="M19" s="64">
        <f>SUM(M10:M18)</f>
        <v>352.33800000000008</v>
      </c>
      <c r="N19" s="72">
        <f>SUM(N10:N18)</f>
        <v>19302</v>
      </c>
      <c r="O19" s="73">
        <f>SUM(O10:O18)</f>
        <v>378.6</v>
      </c>
    </row>
    <row r="20" spans="1:21" ht="18.75" x14ac:dyDescent="0.3">
      <c r="A20" s="60" t="s">
        <v>31</v>
      </c>
      <c r="B20" s="61">
        <v>4.68</v>
      </c>
      <c r="C20" s="61">
        <v>0</v>
      </c>
      <c r="D20" s="61">
        <v>4.2699999999999996</v>
      </c>
      <c r="E20" s="62">
        <v>375</v>
      </c>
      <c r="F20" s="62">
        <v>366</v>
      </c>
      <c r="G20" s="61">
        <v>12.48</v>
      </c>
      <c r="H20" s="63">
        <v>0</v>
      </c>
      <c r="I20" s="61">
        <v>11.666666666666666</v>
      </c>
      <c r="J20" s="61">
        <v>0.41000000000000014</v>
      </c>
      <c r="K20" s="61">
        <v>0.81333333333333435</v>
      </c>
      <c r="L20" s="61">
        <v>4.09</v>
      </c>
      <c r="M20" s="64">
        <f>'[1]Исходный для набора'!W10</f>
        <v>4.68</v>
      </c>
      <c r="N20" s="65">
        <f>'[1]Исходный для набора'!X10</f>
        <v>366</v>
      </c>
      <c r="O20" s="64">
        <f>'[1]Исходный для набора'!Y10</f>
        <v>4.5999999999999996</v>
      </c>
    </row>
    <row r="21" spans="1:21" ht="18.75" x14ac:dyDescent="0.3">
      <c r="A21" s="60" t="s">
        <v>32</v>
      </c>
      <c r="B21" s="61">
        <v>0.65700000000000003</v>
      </c>
      <c r="C21" s="61">
        <v>0</v>
      </c>
      <c r="D21" s="61">
        <v>1.1399999999999999</v>
      </c>
      <c r="E21" s="62">
        <v>55</v>
      </c>
      <c r="F21" s="62">
        <v>97</v>
      </c>
      <c r="G21" s="61">
        <v>11.945454545454545</v>
      </c>
      <c r="H21" s="63">
        <v>0</v>
      </c>
      <c r="I21" s="61">
        <v>11.752577319587628</v>
      </c>
      <c r="J21" s="61">
        <v>-0.48299999999999987</v>
      </c>
      <c r="K21" s="61">
        <v>0.19287722586691736</v>
      </c>
      <c r="L21" s="61">
        <v>0.37</v>
      </c>
      <c r="M21" s="64">
        <f>'[1]Исходный для набора'!W14</f>
        <v>0.65700000000000003</v>
      </c>
      <c r="N21" s="65">
        <f>'[1]Исходный для набора'!X14</f>
        <v>59</v>
      </c>
      <c r="O21" s="64">
        <f>'[1]Исходный для набора'!Y14</f>
        <v>0.84</v>
      </c>
    </row>
    <row r="22" spans="1:21" ht="18.75" x14ac:dyDescent="0.3">
      <c r="A22" s="60" t="s">
        <v>33</v>
      </c>
      <c r="B22" s="61">
        <v>1.2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12</v>
      </c>
      <c r="H22" s="63">
        <v>0</v>
      </c>
      <c r="I22" s="61">
        <v>11.000000000000002</v>
      </c>
      <c r="J22" s="61">
        <v>9.9999999999999867E-2</v>
      </c>
      <c r="K22" s="61">
        <v>0.99999999999999822</v>
      </c>
      <c r="L22" s="61">
        <v>0.6</v>
      </c>
      <c r="M22" s="64">
        <f>'[1]Исходный для набора'!W37</f>
        <v>1.2</v>
      </c>
      <c r="N22" s="65">
        <f>'[1]Исходный для набора'!X37</f>
        <v>100</v>
      </c>
      <c r="O22" s="64">
        <f>'[1]Исходный для набора'!Y37</f>
        <v>1.3</v>
      </c>
    </row>
    <row r="23" spans="1:21" ht="18.75" x14ac:dyDescent="0.3">
      <c r="A23" s="60" t="s">
        <v>34</v>
      </c>
      <c r="B23" s="61">
        <v>113.3</v>
      </c>
      <c r="C23" s="61">
        <v>-1.9000000000000057</v>
      </c>
      <c r="D23" s="61">
        <v>127.2</v>
      </c>
      <c r="E23" s="62">
        <v>3771</v>
      </c>
      <c r="F23" s="62">
        <v>4971</v>
      </c>
      <c r="G23" s="61">
        <v>30.045080880403074</v>
      </c>
      <c r="H23" s="63">
        <v>-0.50384513391673735</v>
      </c>
      <c r="I23" s="61">
        <v>25.588412794206395</v>
      </c>
      <c r="J23" s="61">
        <v>-13.900000000000006</v>
      </c>
      <c r="K23" s="61">
        <v>4.4566680861966788</v>
      </c>
      <c r="L23" s="61">
        <v>127.3</v>
      </c>
      <c r="M23" s="64">
        <f>'[1]Исходный для набора'!W29</f>
        <v>115.2</v>
      </c>
      <c r="N23" s="65">
        <f>'[1]Исходный для набора'!X29</f>
        <v>4971</v>
      </c>
      <c r="O23" s="64">
        <f>'[1]Исходный для набора'!Y29</f>
        <v>112.7</v>
      </c>
    </row>
    <row r="24" spans="1:21" ht="18.75" x14ac:dyDescent="0.3">
      <c r="A24" s="60" t="s">
        <v>35</v>
      </c>
      <c r="B24" s="61">
        <v>203.63</v>
      </c>
      <c r="C24" s="61">
        <v>-0.20000000000001705</v>
      </c>
      <c r="D24" s="61">
        <v>203.89</v>
      </c>
      <c r="E24" s="62">
        <v>7294</v>
      </c>
      <c r="F24" s="62">
        <v>7274</v>
      </c>
      <c r="G24" s="61">
        <v>27.91746641074856</v>
      </c>
      <c r="H24" s="63">
        <v>-2.7419797093504172E-2</v>
      </c>
      <c r="I24" s="61">
        <v>28.029969755292822</v>
      </c>
      <c r="J24" s="61">
        <v>-0.25999999999999091</v>
      </c>
      <c r="K24" s="61">
        <v>-0.11250334454426181</v>
      </c>
      <c r="L24" s="61">
        <v>188.11</v>
      </c>
      <c r="M24" s="64">
        <f>'[1]Исходный для набора'!W38</f>
        <v>203.83</v>
      </c>
      <c r="N24" s="65">
        <f>'[1]Исходный для набора'!X38</f>
        <v>7269</v>
      </c>
      <c r="O24" s="64">
        <f>'[1]Исходный для набора'!Y38</f>
        <v>194.5</v>
      </c>
    </row>
    <row r="25" spans="1:21" ht="18.75" x14ac:dyDescent="0.3">
      <c r="A25" s="60" t="s">
        <v>36</v>
      </c>
      <c r="B25" s="61">
        <v>16.25</v>
      </c>
      <c r="C25" s="61">
        <v>-0.32000000000000028</v>
      </c>
      <c r="D25" s="61">
        <v>21.42</v>
      </c>
      <c r="E25" s="62">
        <v>1261</v>
      </c>
      <c r="F25" s="62">
        <v>1371</v>
      </c>
      <c r="G25" s="61">
        <v>12.886597938144329</v>
      </c>
      <c r="H25" s="63">
        <v>-0.25376685170499869</v>
      </c>
      <c r="I25" s="61">
        <v>15.62363238512035</v>
      </c>
      <c r="J25" s="61">
        <v>-5.1700000000000017</v>
      </c>
      <c r="K25" s="61">
        <v>-2.7370344469760219</v>
      </c>
      <c r="L25" s="61">
        <v>17.39</v>
      </c>
      <c r="M25" s="64">
        <f>'[1]Исходный для набора'!W40</f>
        <v>16.57</v>
      </c>
      <c r="N25" s="65">
        <f>'[1]Исходный для набора'!X40</f>
        <v>1386</v>
      </c>
      <c r="O25" s="64">
        <f>'[1]Исходный для набора'!Y40</f>
        <v>21.7</v>
      </c>
    </row>
    <row r="26" spans="1:21" ht="18.75" x14ac:dyDescent="0.3">
      <c r="A26" s="60" t="s">
        <v>37</v>
      </c>
      <c r="B26" s="61">
        <v>34.619999999999997</v>
      </c>
      <c r="C26" s="61">
        <v>0.11999999999999744</v>
      </c>
      <c r="D26" s="61">
        <v>36.44</v>
      </c>
      <c r="E26" s="62">
        <v>1500</v>
      </c>
      <c r="F26" s="62">
        <v>1593</v>
      </c>
      <c r="G26" s="61">
        <v>23.08</v>
      </c>
      <c r="H26" s="63">
        <v>7.9999999999998295E-2</v>
      </c>
      <c r="I26" s="61">
        <v>22.875078468298806</v>
      </c>
      <c r="J26" s="61">
        <v>-1.8200000000000003</v>
      </c>
      <c r="K26" s="61">
        <v>0.20492153170119209</v>
      </c>
      <c r="L26" s="61">
        <v>37.200000000000003</v>
      </c>
      <c r="M26" s="64">
        <f>'[1]Исходный для набора'!W31</f>
        <v>34.5</v>
      </c>
      <c r="N26" s="65">
        <f>'[1]Исходный для набора'!X31</f>
        <v>1500</v>
      </c>
      <c r="O26" s="64">
        <f>'[1]Исходный для набора'!Y31</f>
        <v>33.799999999999997</v>
      </c>
    </row>
    <row r="27" spans="1:21" ht="18.75" x14ac:dyDescent="0.3">
      <c r="A27" s="67" t="s">
        <v>38</v>
      </c>
      <c r="B27" s="68">
        <v>374.33699999999999</v>
      </c>
      <c r="C27" s="68">
        <v>-2.3000000000000114</v>
      </c>
      <c r="D27" s="68">
        <v>395.46000000000004</v>
      </c>
      <c r="E27" s="69">
        <v>14356</v>
      </c>
      <c r="F27" s="69">
        <v>15772</v>
      </c>
      <c r="G27" s="68">
        <v>26.075299526330454</v>
      </c>
      <c r="H27" s="70">
        <v>-0.16021175814990229</v>
      </c>
      <c r="I27" s="68">
        <v>25.073548059852904</v>
      </c>
      <c r="J27" s="68">
        <v>-21.123000000000047</v>
      </c>
      <c r="K27" s="71">
        <v>1.0017514664775504</v>
      </c>
      <c r="L27" s="68">
        <v>375.06</v>
      </c>
      <c r="M27" s="73">
        <f>SUM(M20:M26)</f>
        <v>376.637</v>
      </c>
      <c r="N27" s="72">
        <f>SUM(N20:N26)</f>
        <v>15651</v>
      </c>
      <c r="O27" s="73">
        <f>SUM(O20:O26)</f>
        <v>369.44</v>
      </c>
    </row>
    <row r="28" spans="1:21" ht="18.75" x14ac:dyDescent="0.3">
      <c r="A28" s="60" t="s">
        <v>39</v>
      </c>
      <c r="B28" s="61">
        <v>10.77</v>
      </c>
      <c r="C28" s="61">
        <v>0.17999999999999972</v>
      </c>
      <c r="D28" s="61">
        <v>11.14</v>
      </c>
      <c r="E28" s="62">
        <v>645</v>
      </c>
      <c r="F28" s="62">
        <v>672</v>
      </c>
      <c r="G28" s="61">
        <v>16.697674418604649</v>
      </c>
      <c r="H28" s="63">
        <v>0.27906976744185741</v>
      </c>
      <c r="I28" s="61">
        <v>16.577380952380956</v>
      </c>
      <c r="J28" s="61">
        <v>-0.37000000000000099</v>
      </c>
      <c r="K28" s="61">
        <v>0.12029346622369275</v>
      </c>
      <c r="L28" s="61">
        <v>10.61</v>
      </c>
      <c r="M28" s="64">
        <f>'[1]Исходный для набора'!W12</f>
        <v>10.59</v>
      </c>
      <c r="N28" s="65">
        <f>'[1]Исходный для набора'!X12</f>
        <v>740</v>
      </c>
      <c r="O28" s="64">
        <f>'[1]Исходный для набора'!Y12</f>
        <v>10</v>
      </c>
    </row>
    <row r="29" spans="1:21" ht="18.75" x14ac:dyDescent="0.3">
      <c r="A29" s="60" t="s">
        <v>40</v>
      </c>
      <c r="B29" s="61">
        <v>52.59</v>
      </c>
      <c r="C29" s="61">
        <v>-0.44999999999999574</v>
      </c>
      <c r="D29" s="61">
        <v>58.63</v>
      </c>
      <c r="E29" s="62">
        <v>3333</v>
      </c>
      <c r="F29" s="62">
        <v>3333</v>
      </c>
      <c r="G29" s="61">
        <v>15.778577857785779</v>
      </c>
      <c r="H29" s="63">
        <v>-0.13501350135013368</v>
      </c>
      <c r="I29" s="61">
        <v>17.590759075907592</v>
      </c>
      <c r="J29" s="61">
        <v>-6.0399999999999991</v>
      </c>
      <c r="K29" s="61">
        <v>-1.8121812181218129</v>
      </c>
      <c r="L29" s="61">
        <v>63.4</v>
      </c>
      <c r="M29" s="64">
        <f>'[1]Исходный для набора'!W11</f>
        <v>53.04</v>
      </c>
      <c r="N29" s="65">
        <f>'[1]Исходный для набора'!X11</f>
        <v>3333</v>
      </c>
      <c r="O29" s="64">
        <f>'[1]Исходный для набора'!Y11</f>
        <v>55.7</v>
      </c>
    </row>
    <row r="30" spans="1:21" ht="18.75" x14ac:dyDescent="0.3">
      <c r="A30" s="60" t="s">
        <v>41</v>
      </c>
      <c r="B30" s="61">
        <v>9.8829999999999991</v>
      </c>
      <c r="C30" s="61">
        <v>0.21299999999999919</v>
      </c>
      <c r="D30" s="61">
        <v>18.05</v>
      </c>
      <c r="E30" s="62">
        <v>857</v>
      </c>
      <c r="F30" s="62">
        <v>1116</v>
      </c>
      <c r="G30" s="61">
        <v>11.532088681446908</v>
      </c>
      <c r="H30" s="63">
        <v>0.24854142357059494</v>
      </c>
      <c r="I30" s="61">
        <v>16.173835125448029</v>
      </c>
      <c r="J30" s="61">
        <v>-8.1670000000000016</v>
      </c>
      <c r="K30" s="61">
        <v>-4.6417464440011216</v>
      </c>
      <c r="L30" s="61">
        <v>12.87</v>
      </c>
      <c r="M30" s="64">
        <f>'[1]Исходный для набора'!W35</f>
        <v>9.67</v>
      </c>
      <c r="N30" s="65">
        <f>'[1]Исходный для набора'!X35</f>
        <v>1357</v>
      </c>
      <c r="O30" s="64">
        <f>'[1]Исходный для набора'!Y35</f>
        <v>15.1</v>
      </c>
    </row>
    <row r="31" spans="1:21" ht="18.75" x14ac:dyDescent="0.3">
      <c r="A31" s="60" t="s">
        <v>42</v>
      </c>
      <c r="B31" s="61">
        <v>20.43</v>
      </c>
      <c r="C31" s="61">
        <v>0.41999999999999815</v>
      </c>
      <c r="D31" s="61">
        <v>20.84</v>
      </c>
      <c r="E31" s="62">
        <v>1775</v>
      </c>
      <c r="F31" s="62">
        <v>1307</v>
      </c>
      <c r="G31" s="61">
        <v>11.509859154929577</v>
      </c>
      <c r="H31" s="63">
        <v>0.23661971830985884</v>
      </c>
      <c r="I31" s="61">
        <v>15.944912012241776</v>
      </c>
      <c r="J31" s="61">
        <v>-0.41000000000000014</v>
      </c>
      <c r="K31" s="61">
        <v>-4.4350528573121988</v>
      </c>
      <c r="L31" s="61">
        <v>22.36</v>
      </c>
      <c r="M31" s="64">
        <f>'[1]Исходный для набора'!W16</f>
        <v>20.010000000000002</v>
      </c>
      <c r="N31" s="65">
        <f>'[1]Исходный для набора'!X16</f>
        <v>1285</v>
      </c>
      <c r="O31" s="64">
        <f>'[1]Исходный для набора'!Y16</f>
        <v>18.600000000000001</v>
      </c>
    </row>
    <row r="32" spans="1:21" ht="18.75" x14ac:dyDescent="0.3">
      <c r="A32" s="60" t="s">
        <v>43</v>
      </c>
      <c r="B32" s="61">
        <v>3.76</v>
      </c>
      <c r="C32" s="61">
        <v>9.9999999999997868E-3</v>
      </c>
      <c r="D32" s="61">
        <v>4.18</v>
      </c>
      <c r="E32" s="62">
        <v>262</v>
      </c>
      <c r="F32" s="62">
        <v>379</v>
      </c>
      <c r="G32" s="61">
        <v>14.351145038167939</v>
      </c>
      <c r="H32" s="63">
        <v>3.8167938931298551E-2</v>
      </c>
      <c r="I32" s="61">
        <v>11.029023746701847</v>
      </c>
      <c r="J32" s="61">
        <v>-0.41999999999999993</v>
      </c>
      <c r="K32" s="61">
        <v>3.3221212914660914</v>
      </c>
      <c r="L32" s="61">
        <v>3.31</v>
      </c>
      <c r="M32" s="64">
        <f>'[1]Исходный для набора'!W13</f>
        <v>3.75</v>
      </c>
      <c r="N32" s="65">
        <f>'[1]Исходный для набора'!X13</f>
        <v>378</v>
      </c>
      <c r="O32" s="64">
        <f>'[1]Исходный для набора'!Y13</f>
        <v>4.3499999999999996</v>
      </c>
    </row>
    <row r="33" spans="1:15" ht="18.75" x14ac:dyDescent="0.3">
      <c r="A33" s="60" t="s">
        <v>44</v>
      </c>
      <c r="B33" s="61">
        <v>10.92</v>
      </c>
      <c r="C33" s="61">
        <v>0</v>
      </c>
      <c r="D33" s="61">
        <v>10.7</v>
      </c>
      <c r="E33" s="62">
        <v>725</v>
      </c>
      <c r="F33" s="62">
        <v>760</v>
      </c>
      <c r="G33" s="61">
        <v>15.062068965517241</v>
      </c>
      <c r="H33" s="63">
        <v>0</v>
      </c>
      <c r="I33" s="61">
        <v>14.078947368421051</v>
      </c>
      <c r="J33" s="61">
        <v>0.22000000000000064</v>
      </c>
      <c r="K33" s="61">
        <v>0.98312159709618996</v>
      </c>
      <c r="L33" s="61">
        <v>12.3</v>
      </c>
      <c r="M33" s="64">
        <f>'[1]Исходный для набора'!W27</f>
        <v>10.92</v>
      </c>
      <c r="N33" s="65">
        <f>'[1]Исходный для набора'!X27</f>
        <v>760</v>
      </c>
      <c r="O33" s="64">
        <f>'[1]Исходный для набора'!Y27</f>
        <v>13.2</v>
      </c>
    </row>
    <row r="34" spans="1:15" s="74" customFormat="1" ht="18.75" x14ac:dyDescent="0.3">
      <c r="A34" s="67" t="s">
        <v>45</v>
      </c>
      <c r="B34" s="68">
        <v>108.35300000000001</v>
      </c>
      <c r="C34" s="68">
        <v>0.37300000000000466</v>
      </c>
      <c r="D34" s="68">
        <v>123.54</v>
      </c>
      <c r="E34" s="69">
        <v>7597</v>
      </c>
      <c r="F34" s="69">
        <v>7567</v>
      </c>
      <c r="G34" s="68">
        <v>14.262603659339215</v>
      </c>
      <c r="H34" s="70">
        <v>4.9098328287483284E-2</v>
      </c>
      <c r="I34" s="68">
        <v>16.326153032906038</v>
      </c>
      <c r="J34" s="68">
        <v>-15.186999999999998</v>
      </c>
      <c r="K34" s="71">
        <v>-2.0635493735668238</v>
      </c>
      <c r="L34" s="68">
        <v>124.85</v>
      </c>
      <c r="M34" s="73">
        <f>SUM(M28:M33)</f>
        <v>107.98</v>
      </c>
      <c r="N34" s="72">
        <f>SUM(N28:N33)</f>
        <v>7853</v>
      </c>
      <c r="O34" s="73">
        <f>SUM(O28:O33)</f>
        <v>116.95</v>
      </c>
    </row>
    <row r="35" spans="1:15" ht="18.75" x14ac:dyDescent="0.3">
      <c r="A35" s="60" t="s">
        <v>46</v>
      </c>
      <c r="B35" s="61">
        <v>2.5099999999999998</v>
      </c>
      <c r="C35" s="61">
        <v>0</v>
      </c>
      <c r="D35" s="61">
        <v>2.65</v>
      </c>
      <c r="E35" s="62">
        <v>152</v>
      </c>
      <c r="F35" s="62">
        <v>185</v>
      </c>
      <c r="G35" s="61">
        <v>16.513157894736842</v>
      </c>
      <c r="H35" s="63">
        <v>0</v>
      </c>
      <c r="I35" s="61">
        <v>14.324324324324325</v>
      </c>
      <c r="J35" s="61">
        <v>-0.14000000000000012</v>
      </c>
      <c r="K35" s="61">
        <v>2.1888335704125179</v>
      </c>
      <c r="L35" s="61">
        <v>2.3199999999999998</v>
      </c>
      <c r="M35" s="64">
        <f>'[1]Исходный для набора'!W17</f>
        <v>2.5099999999999998</v>
      </c>
      <c r="N35" s="65">
        <f>'[1]Исходный для набора'!X17</f>
        <v>186</v>
      </c>
      <c r="O35" s="64">
        <f>'[1]Исходный для набора'!Y17</f>
        <v>2.6480000000000001</v>
      </c>
    </row>
    <row r="36" spans="1:15" ht="18.75" x14ac:dyDescent="0.3">
      <c r="A36" s="60" t="s">
        <v>47</v>
      </c>
      <c r="B36" s="61">
        <v>0.3</v>
      </c>
      <c r="C36" s="61">
        <v>0</v>
      </c>
      <c r="D36" s="61">
        <v>0.4</v>
      </c>
      <c r="E36" s="62">
        <v>35</v>
      </c>
      <c r="F36" s="62">
        <v>41</v>
      </c>
      <c r="G36" s="61">
        <v>8.5714285714285712</v>
      </c>
      <c r="H36" s="63">
        <v>0</v>
      </c>
      <c r="I36" s="61">
        <v>9.7560975609756095</v>
      </c>
      <c r="J36" s="61">
        <v>-0.10000000000000003</v>
      </c>
      <c r="K36" s="61">
        <v>-1.1846689895470384</v>
      </c>
      <c r="L36" s="61">
        <v>0.2</v>
      </c>
      <c r="M36" s="64">
        <f>'[1]Исходный для набора'!W22</f>
        <v>0.3</v>
      </c>
      <c r="N36" s="65">
        <f>'[1]Исходный для набора'!X22</f>
        <v>38</v>
      </c>
      <c r="O36" s="64">
        <f>'[1]Исходный для набора'!Y22</f>
        <v>0.4</v>
      </c>
    </row>
    <row r="37" spans="1:15" ht="18.75" x14ac:dyDescent="0.3">
      <c r="A37" s="60" t="s">
        <v>48</v>
      </c>
      <c r="B37" s="61">
        <v>0.66</v>
      </c>
      <c r="C37" s="61">
        <v>0</v>
      </c>
      <c r="D37" s="61">
        <v>1.25</v>
      </c>
      <c r="E37" s="62">
        <v>78</v>
      </c>
      <c r="F37" s="62">
        <v>109</v>
      </c>
      <c r="G37" s="61">
        <v>8.4615384615384617</v>
      </c>
      <c r="H37" s="63">
        <v>0</v>
      </c>
      <c r="I37" s="61">
        <v>11.467889908256881</v>
      </c>
      <c r="J37" s="61">
        <v>-0.59</v>
      </c>
      <c r="K37" s="61">
        <v>-3.0063514467184191</v>
      </c>
      <c r="L37" s="61">
        <v>0.22</v>
      </c>
      <c r="M37" s="64">
        <f>'[1]Исходный для набора'!W32</f>
        <v>0.66</v>
      </c>
      <c r="N37" s="65">
        <f>'[1]Исходный для набора'!X32</f>
        <v>102</v>
      </c>
      <c r="O37" s="64">
        <f>'[1]Исходный для набора'!Y32</f>
        <v>1.2</v>
      </c>
    </row>
    <row r="38" spans="1:15" ht="18.75" x14ac:dyDescent="0.3">
      <c r="A38" s="67" t="s">
        <v>49</v>
      </c>
      <c r="B38" s="68">
        <v>3.4699999999999998</v>
      </c>
      <c r="C38" s="68">
        <v>0</v>
      </c>
      <c r="D38" s="68">
        <v>4.3</v>
      </c>
      <c r="E38" s="69">
        <v>265</v>
      </c>
      <c r="F38" s="69">
        <v>335</v>
      </c>
      <c r="G38" s="68">
        <v>13.094339622641508</v>
      </c>
      <c r="H38" s="70">
        <v>0</v>
      </c>
      <c r="I38" s="68">
        <v>12.835820895522387</v>
      </c>
      <c r="J38" s="68">
        <v>-0.83000000000000007</v>
      </c>
      <c r="K38" s="71">
        <v>0.25851872711912094</v>
      </c>
      <c r="L38" s="68">
        <v>2.74</v>
      </c>
      <c r="M38" s="73">
        <f>SUM(M35:M37)</f>
        <v>3.4699999999999998</v>
      </c>
      <c r="N38" s="72">
        <f>SUM(N35:N37)</f>
        <v>326</v>
      </c>
      <c r="O38" s="73">
        <f>SUM(O35:O37)</f>
        <v>4.2480000000000002</v>
      </c>
    </row>
    <row r="39" spans="1:15" ht="18.75" x14ac:dyDescent="0.3">
      <c r="A39" s="60" t="s">
        <v>50</v>
      </c>
      <c r="B39" s="61">
        <v>1.55</v>
      </c>
      <c r="C39" s="61">
        <v>0</v>
      </c>
      <c r="D39" s="61">
        <v>8.35</v>
      </c>
      <c r="E39" s="62">
        <v>216</v>
      </c>
      <c r="F39" s="62">
        <v>849</v>
      </c>
      <c r="G39" s="61">
        <v>7.1759259259259256</v>
      </c>
      <c r="H39" s="63">
        <v>0</v>
      </c>
      <c r="I39" s="61">
        <v>9.835100117785629</v>
      </c>
      <c r="J39" s="61">
        <v>-6.8</v>
      </c>
      <c r="K39" s="61">
        <v>-2.6591741918597034</v>
      </c>
      <c r="L39" s="61">
        <v>1.27</v>
      </c>
      <c r="M39" s="64">
        <f>'[1]Исходный для набора'!W18</f>
        <v>1.55</v>
      </c>
      <c r="N39" s="65">
        <f>'[1]Исходный для набора'!X18</f>
        <v>828</v>
      </c>
      <c r="O39" s="64">
        <f>'[1]Исходный для набора'!Y18</f>
        <v>7.1</v>
      </c>
    </row>
    <row r="40" spans="1:15" ht="18.75" x14ac:dyDescent="0.3">
      <c r="A40" s="60" t="s">
        <v>51</v>
      </c>
      <c r="B40" s="61">
        <v>169.23</v>
      </c>
      <c r="C40" s="61">
        <v>-8.0000000000012506E-2</v>
      </c>
      <c r="D40" s="61">
        <v>168.79</v>
      </c>
      <c r="E40" s="62">
        <v>6365</v>
      </c>
      <c r="F40" s="62">
        <v>5880</v>
      </c>
      <c r="G40" s="61">
        <v>26.587588373919871</v>
      </c>
      <c r="H40" s="63">
        <v>-1.2568735271017317E-2</v>
      </c>
      <c r="I40" s="61">
        <v>28.705782312925166</v>
      </c>
      <c r="J40" s="61">
        <v>0.43999999999999773</v>
      </c>
      <c r="K40" s="75">
        <v>-2.1181939390052946</v>
      </c>
      <c r="L40" s="61">
        <v>172.4</v>
      </c>
      <c r="M40" s="64">
        <f>'[1]Исходный для набора'!W41</f>
        <v>169.31</v>
      </c>
      <c r="N40" s="65">
        <f>'[1]Исходный для набора'!X41</f>
        <v>5878</v>
      </c>
      <c r="O40" s="64">
        <f>'[1]Исходный для набора'!Y41</f>
        <v>146.30000000000001</v>
      </c>
    </row>
    <row r="41" spans="1:15" ht="18.75" x14ac:dyDescent="0.3">
      <c r="A41" s="60" t="s">
        <v>52</v>
      </c>
      <c r="B41" s="61">
        <v>43.77</v>
      </c>
      <c r="C41" s="61">
        <v>0.22300000000000608</v>
      </c>
      <c r="D41" s="61">
        <v>43.98</v>
      </c>
      <c r="E41" s="62">
        <v>2646</v>
      </c>
      <c r="F41" s="62">
        <v>2583</v>
      </c>
      <c r="G41" s="61">
        <v>16.541950113378686</v>
      </c>
      <c r="H41" s="63">
        <v>8.4278155706730473E-2</v>
      </c>
      <c r="I41" s="61">
        <v>17.026713124274099</v>
      </c>
      <c r="J41" s="61">
        <v>-0.20999999999999375</v>
      </c>
      <c r="K41" s="61">
        <v>-0.48476301089541352</v>
      </c>
      <c r="L41" s="61">
        <v>32.137</v>
      </c>
      <c r="M41" s="64">
        <f>'[1]Исходный для набора'!W28</f>
        <v>43.546999999999997</v>
      </c>
      <c r="N41" s="65">
        <f>'[1]Исходный для набора'!X28</f>
        <v>2582</v>
      </c>
      <c r="O41" s="64">
        <f>'[1]Исходный для набора'!Y28</f>
        <v>41.9</v>
      </c>
    </row>
    <row r="42" spans="1:15" ht="18.75" x14ac:dyDescent="0.3">
      <c r="A42" s="60" t="s">
        <v>53</v>
      </c>
      <c r="B42" s="61">
        <v>0.99</v>
      </c>
      <c r="C42" s="61">
        <v>1.0000000000000009E-2</v>
      </c>
      <c r="D42" s="76">
        <v>1.25</v>
      </c>
      <c r="E42" s="62">
        <v>111</v>
      </c>
      <c r="F42" s="62">
        <v>150</v>
      </c>
      <c r="G42" s="61">
        <v>8.9189189189189175</v>
      </c>
      <c r="H42" s="63">
        <v>9.0090090090088282E-2</v>
      </c>
      <c r="I42" s="61">
        <v>8.3333333333333339</v>
      </c>
      <c r="J42" s="61">
        <v>-0.26</v>
      </c>
      <c r="K42" s="61">
        <v>0.5855855855855836</v>
      </c>
      <c r="L42" s="61">
        <v>0.89900000000000002</v>
      </c>
      <c r="M42" s="64">
        <f>'[1]Исходный для набора'!W19</f>
        <v>0.98</v>
      </c>
      <c r="N42" s="65">
        <f>'[1]Исходный для набора'!X19</f>
        <v>150</v>
      </c>
      <c r="O42" s="64">
        <f>'[1]Исходный для набора'!Y19</f>
        <v>1.6</v>
      </c>
    </row>
    <row r="43" spans="1:15" ht="18.75" x14ac:dyDescent="0.3">
      <c r="A43" s="60" t="s">
        <v>54</v>
      </c>
      <c r="B43" s="61">
        <v>153.51</v>
      </c>
      <c r="C43" s="61">
        <v>-0.48000000000001819</v>
      </c>
      <c r="D43" s="61">
        <v>123.06</v>
      </c>
      <c r="E43" s="62">
        <v>7091</v>
      </c>
      <c r="F43" s="62">
        <v>7276</v>
      </c>
      <c r="G43" s="61">
        <v>21.648568608094767</v>
      </c>
      <c r="H43" s="63">
        <v>-6.7691439853337698E-2</v>
      </c>
      <c r="I43" s="61">
        <v>16.913139087410666</v>
      </c>
      <c r="J43" s="61">
        <v>30.449999999999989</v>
      </c>
      <c r="K43" s="61">
        <v>4.7354295206841002</v>
      </c>
      <c r="L43" s="61">
        <v>145.57</v>
      </c>
      <c r="M43" s="64">
        <f>'[1]Исходный для набора'!W26</f>
        <v>153.99</v>
      </c>
      <c r="N43" s="65">
        <f>'[1]Исходный для набора'!X26</f>
        <v>7295</v>
      </c>
      <c r="O43" s="64">
        <f>'[1]Исходный для набора'!Y26</f>
        <v>119.2</v>
      </c>
    </row>
    <row r="44" spans="1:15" ht="18.75" x14ac:dyDescent="0.3">
      <c r="A44" s="60" t="s">
        <v>55</v>
      </c>
      <c r="B44" s="61">
        <v>90.2</v>
      </c>
      <c r="C44" s="61">
        <v>-0.79999999999999716</v>
      </c>
      <c r="D44" s="61">
        <v>100.77</v>
      </c>
      <c r="E44" s="62">
        <v>4299</v>
      </c>
      <c r="F44" s="62">
        <v>4299</v>
      </c>
      <c r="G44" s="61">
        <v>20.981623633403117</v>
      </c>
      <c r="H44" s="63">
        <v>-0.18608978832286382</v>
      </c>
      <c r="I44" s="61">
        <v>23.44033496161898</v>
      </c>
      <c r="J44" s="61">
        <v>-10.569999999999993</v>
      </c>
      <c r="K44" s="61">
        <v>-2.4587113282158626</v>
      </c>
      <c r="L44" s="61">
        <v>95.8</v>
      </c>
      <c r="M44" s="64">
        <f>'[1]Исходный для набора'!W25</f>
        <v>91</v>
      </c>
      <c r="N44" s="65">
        <f>'[1]Исходный для набора'!X25</f>
        <v>4038</v>
      </c>
      <c r="O44" s="64">
        <f>'[1]Исходный для набора'!Y25</f>
        <v>88.9</v>
      </c>
    </row>
    <row r="45" spans="1:15" s="74" customFormat="1" ht="18.75" x14ac:dyDescent="0.3">
      <c r="A45" s="67" t="s">
        <v>56</v>
      </c>
      <c r="B45" s="68">
        <v>459.25</v>
      </c>
      <c r="C45" s="68">
        <v>-1.1270000000000095</v>
      </c>
      <c r="D45" s="68">
        <v>446.19999999999993</v>
      </c>
      <c r="E45" s="69">
        <v>20728</v>
      </c>
      <c r="F45" s="69">
        <v>21037</v>
      </c>
      <c r="G45" s="68">
        <v>22.156020841373987</v>
      </c>
      <c r="H45" s="70">
        <v>-5.4370899266693584E-2</v>
      </c>
      <c r="I45" s="68">
        <v>21.210248609592622</v>
      </c>
      <c r="J45" s="68">
        <v>13.050000000000068</v>
      </c>
      <c r="K45" s="71">
        <v>0.94577223178136549</v>
      </c>
      <c r="L45" s="68">
        <v>448.07600000000002</v>
      </c>
      <c r="M45" s="73">
        <f>SUM(M39:M44)</f>
        <v>460.37700000000001</v>
      </c>
      <c r="N45" s="72">
        <f>SUM(N39:N44)</f>
        <v>20771</v>
      </c>
      <c r="O45" s="73">
        <f>SUM(O39:O44)</f>
        <v>405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2" customFormat="1" ht="18.75" x14ac:dyDescent="0.2">
      <c r="A47" s="77" t="s">
        <v>57</v>
      </c>
      <c r="B47" s="78">
        <v>1297.1779999999999</v>
      </c>
      <c r="C47" s="78">
        <v>-3.6240000000000236</v>
      </c>
      <c r="D47" s="78">
        <v>1339.7300000000002</v>
      </c>
      <c r="E47" s="78">
        <v>60071</v>
      </c>
      <c r="F47" s="78">
        <v>63083</v>
      </c>
      <c r="G47" s="78">
        <v>21.6</v>
      </c>
      <c r="H47" s="78">
        <v>-5.4408949409861407E-2</v>
      </c>
      <c r="I47" s="78">
        <v>21.2</v>
      </c>
      <c r="J47" s="78">
        <v>-42.552000000000362</v>
      </c>
      <c r="K47" s="78">
        <v>0.40000000000000213</v>
      </c>
      <c r="L47" s="78">
        <v>1319.9940000000004</v>
      </c>
      <c r="M47" s="79">
        <f>'[1]Исходный для набора'!W43</f>
        <v>1300.8019999999999</v>
      </c>
      <c r="N47" s="80">
        <f>'[1]Исходный для набора'!X43</f>
        <v>63903</v>
      </c>
      <c r="O47" s="81">
        <f>'[1]Исходный для набора'!Y43</f>
        <v>1274.2380000000001</v>
      </c>
    </row>
    <row r="48" spans="1:15" ht="18.75" x14ac:dyDescent="0.3">
      <c r="A48" s="83"/>
      <c r="B48" s="83"/>
      <c r="C48" s="84"/>
      <c r="D48" s="84"/>
      <c r="E48" s="85"/>
      <c r="F48" s="85"/>
      <c r="G48" s="84"/>
      <c r="H48" s="86"/>
      <c r="I48" s="84"/>
      <c r="J48" s="87"/>
      <c r="K48" s="84"/>
      <c r="L48" s="84"/>
      <c r="M48" s="88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4"/>
      <c r="M49" s="88"/>
      <c r="N49" s="66"/>
    </row>
    <row r="50" spans="1:14" ht="15" customHeight="1" x14ac:dyDescent="0.3">
      <c r="A50" s="89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4"/>
      <c r="M50" s="88"/>
      <c r="N50" s="66"/>
    </row>
    <row r="51" spans="1:14" ht="32.25" customHeight="1" x14ac:dyDescent="0.3">
      <c r="A51" s="90" t="s">
        <v>59</v>
      </c>
      <c r="B51" s="91" t="s">
        <v>60</v>
      </c>
      <c r="C51" s="92"/>
      <c r="D51" s="92"/>
      <c r="E51" s="92"/>
      <c r="F51" s="92"/>
      <c r="G51" s="93"/>
      <c r="H51" s="94" t="s">
        <v>61</v>
      </c>
      <c r="I51" s="95"/>
      <c r="J51" s="95"/>
      <c r="K51" s="96"/>
      <c r="L51" s="97"/>
      <c r="M51" s="88"/>
      <c r="N51" s="66"/>
    </row>
    <row r="52" spans="1:14" ht="30.75" customHeight="1" x14ac:dyDescent="0.2">
      <c r="A52" s="98"/>
      <c r="B52" s="99" t="s">
        <v>69</v>
      </c>
      <c r="C52" s="100"/>
      <c r="D52" s="100"/>
      <c r="E52" s="100"/>
      <c r="F52" s="100"/>
      <c r="G52" s="101"/>
      <c r="H52" s="99"/>
      <c r="I52" s="100"/>
      <c r="J52" s="100"/>
      <c r="K52" s="101"/>
      <c r="L52" s="11"/>
      <c r="M52" s="88"/>
      <c r="N52" s="66"/>
    </row>
    <row r="53" spans="1:14" ht="30" customHeight="1" x14ac:dyDescent="0.2">
      <c r="A53" s="102"/>
      <c r="B53" s="103" t="s">
        <v>62</v>
      </c>
      <c r="C53" s="104"/>
      <c r="D53" s="103" t="s">
        <v>63</v>
      </c>
      <c r="E53" s="105"/>
      <c r="F53" s="105"/>
      <c r="G53" s="104"/>
      <c r="H53" s="103" t="s">
        <v>68</v>
      </c>
      <c r="I53" s="105"/>
      <c r="J53" s="105"/>
      <c r="K53" s="104"/>
      <c r="L53" s="11"/>
      <c r="M53" s="88"/>
      <c r="N53" s="66"/>
    </row>
    <row r="54" spans="1:14" ht="15" customHeight="1" x14ac:dyDescent="0.3">
      <c r="A54" s="106" t="s">
        <v>64</v>
      </c>
      <c r="B54" s="103" t="s">
        <v>17</v>
      </c>
      <c r="C54" s="104"/>
      <c r="D54" s="103" t="s">
        <v>17</v>
      </c>
      <c r="E54" s="104"/>
      <c r="F54" s="107" t="s">
        <v>65</v>
      </c>
      <c r="G54" s="108"/>
      <c r="H54" s="109" t="s">
        <v>66</v>
      </c>
      <c r="I54" s="110"/>
      <c r="J54" s="110"/>
      <c r="K54" s="111"/>
      <c r="L54" s="84"/>
      <c r="M54" s="88"/>
      <c r="N54" s="66"/>
    </row>
    <row r="55" spans="1:14" ht="15" customHeight="1" x14ac:dyDescent="0.3">
      <c r="A55" s="112" t="s">
        <v>70</v>
      </c>
      <c r="B55" s="113">
        <v>1297.1779999999999</v>
      </c>
      <c r="C55" s="114"/>
      <c r="D55" s="115">
        <v>257647.41499999998</v>
      </c>
      <c r="E55" s="116"/>
      <c r="F55" s="117">
        <v>1665.3749999999709</v>
      </c>
      <c r="G55" s="118"/>
      <c r="H55" s="119">
        <v>60071</v>
      </c>
      <c r="I55" s="120"/>
      <c r="J55" s="120"/>
      <c r="K55" s="121"/>
      <c r="L55" s="122"/>
      <c r="M55" s="88"/>
      <c r="N55" s="66"/>
    </row>
    <row r="56" spans="1:14" ht="15" customHeight="1" x14ac:dyDescent="0.3">
      <c r="A56" s="112" t="s">
        <v>71</v>
      </c>
      <c r="B56" s="113">
        <v>1339.7300000000002</v>
      </c>
      <c r="C56" s="114"/>
      <c r="D56" s="115">
        <v>255982.04</v>
      </c>
      <c r="E56" s="116"/>
      <c r="F56" s="123"/>
      <c r="G56" s="124"/>
      <c r="H56" s="119">
        <v>63083</v>
      </c>
      <c r="I56" s="120"/>
      <c r="J56" s="120"/>
      <c r="K56" s="121"/>
      <c r="L56" s="122"/>
      <c r="M56" s="88"/>
      <c r="N56" s="66"/>
    </row>
    <row r="57" spans="1:14" ht="15" customHeight="1" x14ac:dyDescent="0.3">
      <c r="A57" s="112" t="s">
        <v>72</v>
      </c>
      <c r="B57" s="113">
        <v>1274.2380000000001</v>
      </c>
      <c r="C57" s="114"/>
      <c r="D57" s="115">
        <v>239561.71400000004</v>
      </c>
      <c r="E57" s="116"/>
      <c r="F57" s="123"/>
      <c r="G57" s="124"/>
      <c r="H57" s="119">
        <v>70223</v>
      </c>
      <c r="I57" s="120"/>
      <c r="J57" s="120"/>
      <c r="K57" s="121"/>
      <c r="L57" s="122"/>
      <c r="M57" s="88"/>
      <c r="N57" s="66"/>
    </row>
    <row r="58" spans="1:14" x14ac:dyDescent="0.2">
      <c r="A58" s="125"/>
      <c r="B58" s="125"/>
      <c r="C58" s="88"/>
      <c r="D58" s="88"/>
      <c r="E58" s="126"/>
      <c r="F58" s="126"/>
      <c r="G58" s="88"/>
      <c r="H58" s="88"/>
      <c r="I58" s="88"/>
      <c r="J58" s="127"/>
      <c r="K58" s="88"/>
      <c r="L58" s="88"/>
      <c r="M58" s="88"/>
      <c r="N58" s="66"/>
    </row>
    <row r="59" spans="1:14" x14ac:dyDescent="0.2">
      <c r="A59" s="128"/>
      <c r="B59" s="128"/>
      <c r="C59" s="128"/>
      <c r="D59" s="128"/>
      <c r="E59" s="128"/>
      <c r="F59" s="128"/>
      <c r="G59" s="128"/>
      <c r="H59" s="128"/>
      <c r="I59" s="128"/>
      <c r="J59" s="128"/>
      <c r="K59" s="128"/>
      <c r="L59" s="128"/>
    </row>
    <row r="60" spans="1:14" x14ac:dyDescent="0.2">
      <c r="A60" s="128"/>
      <c r="B60" s="128"/>
      <c r="C60" s="128"/>
      <c r="D60" s="128"/>
      <c r="E60" s="128"/>
      <c r="F60" s="128"/>
      <c r="G60" s="128"/>
      <c r="H60" s="128"/>
      <c r="I60" s="128"/>
      <c r="J60" s="128"/>
      <c r="K60" s="128"/>
      <c r="L60" s="128"/>
    </row>
    <row r="61" spans="1:14" x14ac:dyDescent="0.2">
      <c r="A61" s="128"/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4" x14ac:dyDescent="0.2">
      <c r="A62" s="128"/>
      <c r="B62" s="128"/>
      <c r="C62" s="128"/>
      <c r="D62" s="128"/>
      <c r="E62" s="128"/>
      <c r="F62" s="128"/>
      <c r="G62" s="128"/>
      <c r="H62" s="128"/>
      <c r="I62" s="128"/>
      <c r="J62" s="128"/>
      <c r="K62" s="128"/>
      <c r="L62" s="128"/>
    </row>
    <row r="63" spans="1:14" x14ac:dyDescent="0.2">
      <c r="A63" s="128"/>
      <c r="B63" s="128"/>
      <c r="C63" s="128"/>
      <c r="D63" s="128"/>
      <c r="E63" s="128"/>
      <c r="F63" s="128"/>
      <c r="G63" s="128"/>
      <c r="H63" s="128"/>
      <c r="I63" s="128"/>
      <c r="J63" s="128"/>
      <c r="K63" s="128"/>
      <c r="L63" s="128"/>
    </row>
    <row r="64" spans="1:14" x14ac:dyDescent="0.2">
      <c r="A64" s="128"/>
      <c r="B64" s="128"/>
      <c r="C64" s="128"/>
      <c r="D64" s="128"/>
      <c r="E64" s="128"/>
      <c r="F64" s="128"/>
      <c r="G64" s="128"/>
      <c r="H64" s="128"/>
      <c r="I64" s="128"/>
      <c r="J64" s="128"/>
      <c r="K64" s="128"/>
      <c r="L64" s="128"/>
    </row>
    <row r="65" spans="1:12" x14ac:dyDescent="0.2">
      <c r="A65" s="128"/>
      <c r="B65" s="128"/>
      <c r="C65" s="128"/>
      <c r="D65" s="128"/>
      <c r="E65" s="128"/>
      <c r="F65" s="128"/>
      <c r="G65" s="128"/>
      <c r="H65" s="128"/>
      <c r="I65" s="128"/>
      <c r="J65" s="128"/>
      <c r="K65" s="128"/>
      <c r="L65" s="128"/>
    </row>
    <row r="66" spans="1:12" x14ac:dyDescent="0.2">
      <c r="A66" s="128"/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54" orientation="portrait" r:id="rId1"/>
  <headerFooter alignWithMargins="0"/>
  <rowBreaks count="1" manualBreakCount="1">
    <brk id="25" max="12" man="1"/>
  </rowBreaks>
  <colBreaks count="1" manualBreakCount="1">
    <brk id="3" min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2024-07-17T03:10:53Z</dcterms:created>
  <dcterms:modified xsi:type="dcterms:W3CDTF">2024-07-17T03:13:42Z</dcterms:modified>
</cp:coreProperties>
</file>